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2" windowWidth="15576" windowHeight="9732"/>
  </bookViews>
  <sheets>
    <sheet name="Отчет" sheetId="1" r:id="rId1"/>
  </sheets>
  <calcPr calcId="144525"/>
</workbook>
</file>

<file path=xl/calcChain.xml><?xml version="1.0" encoding="utf-8"?>
<calcChain xmlns="http://schemas.openxmlformats.org/spreadsheetml/2006/main">
  <c r="B9" i="1"/>
  <c r="B20"/>
  <c r="C9"/>
  <c r="C20"/>
  <c r="D15"/>
  <c r="C33"/>
  <c r="B33"/>
  <c r="D31"/>
  <c r="D27"/>
  <c r="D14"/>
  <c r="D16"/>
  <c r="D17"/>
  <c r="D26"/>
  <c r="D18"/>
  <c r="D22"/>
  <c r="D24"/>
  <c r="D25"/>
  <c r="D28"/>
  <c r="D29"/>
  <c r="D30"/>
  <c r="D32"/>
  <c r="D23"/>
  <c r="D10"/>
  <c r="D11"/>
  <c r="D12"/>
  <c r="D13"/>
  <c r="D19"/>
  <c r="D33"/>
  <c r="D9"/>
  <c r="D20"/>
  <c r="C34"/>
  <c r="B34"/>
</calcChain>
</file>

<file path=xl/sharedStrings.xml><?xml version="1.0" encoding="utf-8"?>
<sst xmlns="http://schemas.openxmlformats.org/spreadsheetml/2006/main" count="41" uniqueCount="41">
  <si>
    <t/>
  </si>
  <si>
    <t xml:space="preserve"> Месячный отчет</t>
  </si>
  <si>
    <t xml:space="preserve"> об исполнении бюджета</t>
  </si>
  <si>
    <t>Ед.Изм.: руб.</t>
  </si>
  <si>
    <t>Вид дохода</t>
  </si>
  <si>
    <t>Уточ. план на год</t>
  </si>
  <si>
    <t xml:space="preserve">Кассовые расходы </t>
  </si>
  <si>
    <t>% испол-я к плану на год</t>
  </si>
  <si>
    <t>НАЛОГОВЫЕ И НЕНАЛОГОВЫЕ ДОХОДЫ</t>
  </si>
  <si>
    <t>ГОСУДАРСТВЕННАЯ ПОШЛИНА</t>
  </si>
  <si>
    <t>ПРОЧИЕ НЕНАЛОГОВЫЕ ДОХОДЫ</t>
  </si>
  <si>
    <t>БЕЗВОЗМЕЗДНЫЕ ПОСТУПЛЕНИЯ</t>
  </si>
  <si>
    <t>ДОХОДЫ</t>
  </si>
  <si>
    <t>ИТОГО ДОХОДЫ</t>
  </si>
  <si>
    <t>КУЛЬТУРА, КИНЕМАТОГРАФИЯ</t>
  </si>
  <si>
    <t>РАСХОДЫ</t>
  </si>
  <si>
    <t>ИТОГО РАСХОДЫ</t>
  </si>
  <si>
    <t>ДЕФИЦИТ/ПРОФИЦИТ</t>
  </si>
  <si>
    <t>НАЛОГИ НА ИМУЩЕСТВО</t>
  </si>
  <si>
    <t>НДФЛ</t>
  </si>
  <si>
    <t>ЗЕМЕЛЬНЫЙ НАЛОГ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</si>
  <si>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</si>
  <si>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</si>
  <si>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Резервные фонды</t>
  </si>
  <si>
    <t>Мобилизационная и вневойсковая подготовка</t>
  </si>
  <si>
    <t>Дорожное хозяйство (дорожные фонды)</t>
  </si>
  <si>
    <t>8(34751) 2-26-18</t>
  </si>
  <si>
    <t>Исп. Каскинова Ю.А.</t>
  </si>
  <si>
    <t>ЕСХН</t>
  </si>
  <si>
    <t>Бюджет сельского поселения Сибайский сельсовет муниципального района Баймакский район Республики Башкортостан</t>
  </si>
  <si>
    <t xml:space="preserve">Глава сельского поселения            </t>
  </si>
  <si>
    <t xml:space="preserve">Утарбаев С.С </t>
  </si>
  <si>
    <t>Другие вопросы в области национальной экономики 0412</t>
  </si>
  <si>
    <t>Другие вопросы в области охраны окружающей среды 0605</t>
  </si>
  <si>
    <t>ДОХОДЫ ОТ ПРОДАЖИ МАТЕРИАЛЬНЫХ И НЕМАТЕРИАЛЬНЫХ АКТИВОВ</t>
  </si>
  <si>
    <t>Коммунальное хозяйство 0502</t>
  </si>
  <si>
    <t>Благоустройство 0503</t>
  </si>
  <si>
    <t>ДОХОДЫ ПОЛУЧАЕМЫЕ В ВИДЕ АРЕНДНОЙ ЛИБО ИНОЙ ПЛАТЫ ЗА ПЕРЕДАЧУ В ВОЗМЕЗДНОЕ ПОЛЬЗОВАНИЕ ГОСУДАРСТВЕННОГО И МУНИЦИПАЛЬНОГО ИМУЩЕСТВА</t>
  </si>
  <si>
    <t>Физическая культура и спорт 1101</t>
  </si>
  <si>
    <t>ДОХОДЫ ОТ ИСПОЛЬЗОВАНИЯ ИМУЩЕСТВА, НАХОДЯЩЕГОСЯ В ГОСУДАРСТВЕННОЙ И МУНИЦИПАЛЬНОЙ СОБСТВЕННОСТИ</t>
  </si>
  <si>
    <t>на 1 авнуста 2022 года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</si>
</sst>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3" fillId="0" borderId="1" xfId="0" quotePrefix="1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right" vertical="center" shrinkToFit="1"/>
    </xf>
    <xf numFmtId="4" fontId="2" fillId="0" borderId="1" xfId="0" applyNumberFormat="1" applyFont="1" applyBorder="1" applyAlignment="1">
      <alignment horizontal="right" vertical="center" shrinkToFit="1"/>
    </xf>
    <xf numFmtId="2" fontId="3" fillId="0" borderId="1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1"/>
  <sheetViews>
    <sheetView tabSelected="1" zoomScaleNormal="100" workbookViewId="0">
      <selection activeCell="A4" sqref="A4:D4"/>
    </sheetView>
  </sheetViews>
  <sheetFormatPr defaultRowHeight="14.4"/>
  <cols>
    <col min="1" max="1" width="45.44140625" customWidth="1"/>
    <col min="2" max="3" width="15.5546875" customWidth="1"/>
    <col min="4" max="4" width="12" customWidth="1"/>
  </cols>
  <sheetData>
    <row r="1" spans="1:5">
      <c r="A1" s="13" t="s">
        <v>1</v>
      </c>
      <c r="B1" s="14"/>
      <c r="C1" s="14"/>
      <c r="D1" s="14"/>
      <c r="E1" s="2"/>
    </row>
    <row r="2" spans="1:5">
      <c r="A2" s="13" t="s">
        <v>2</v>
      </c>
      <c r="B2" s="14"/>
      <c r="C2" s="14"/>
      <c r="D2" s="14"/>
      <c r="E2" s="2"/>
    </row>
    <row r="3" spans="1:5">
      <c r="A3" s="13" t="s">
        <v>29</v>
      </c>
      <c r="B3" s="14"/>
      <c r="C3" s="14"/>
      <c r="D3" s="14"/>
      <c r="E3" s="2"/>
    </row>
    <row r="4" spans="1:5">
      <c r="A4" s="13" t="s">
        <v>40</v>
      </c>
      <c r="B4" s="14"/>
      <c r="C4" s="14"/>
      <c r="D4" s="14"/>
      <c r="E4" s="2"/>
    </row>
    <row r="5" spans="1:5">
      <c r="A5" s="13" t="s">
        <v>0</v>
      </c>
      <c r="B5" s="14"/>
      <c r="C5" s="14"/>
      <c r="D5" s="14"/>
      <c r="E5" s="2"/>
    </row>
    <row r="6" spans="1:5">
      <c r="A6" s="15" t="s">
        <v>3</v>
      </c>
      <c r="B6" s="16"/>
      <c r="C6" s="16"/>
      <c r="D6" s="16"/>
      <c r="E6" s="2"/>
    </row>
    <row r="7" spans="1:5" ht="30" customHeight="1">
      <c r="A7" s="3" t="s">
        <v>4</v>
      </c>
      <c r="B7" s="3" t="s">
        <v>5</v>
      </c>
      <c r="C7" s="3" t="s">
        <v>6</v>
      </c>
      <c r="D7" s="3" t="s">
        <v>7</v>
      </c>
      <c r="E7" s="2"/>
    </row>
    <row r="8" spans="1:5" ht="15.75" customHeight="1">
      <c r="A8" s="17" t="s">
        <v>12</v>
      </c>
      <c r="B8" s="18"/>
      <c r="C8" s="18"/>
      <c r="D8" s="19"/>
      <c r="E8" s="2"/>
    </row>
    <row r="9" spans="1:5">
      <c r="A9" s="4" t="s">
        <v>8</v>
      </c>
      <c r="B9" s="10">
        <f>B10+B11+B12+B13+B14+B15+B16+B17+B18</f>
        <v>1569700</v>
      </c>
      <c r="C9" s="10">
        <f>C10+C11+C12+C13+C14+C16+C18</f>
        <v>666014.5</v>
      </c>
      <c r="D9" s="12">
        <f>C9/B9*100</f>
        <v>42.429413263680956</v>
      </c>
      <c r="E9" s="2"/>
    </row>
    <row r="10" spans="1:5">
      <c r="A10" s="4" t="s">
        <v>19</v>
      </c>
      <c r="B10" s="10">
        <v>158800</v>
      </c>
      <c r="C10" s="10">
        <v>116402.32</v>
      </c>
      <c r="D10" s="12">
        <f t="shared" ref="D10:D20" si="0">C10/B10*100</f>
        <v>73.301209068010081</v>
      </c>
      <c r="E10" s="2"/>
    </row>
    <row r="11" spans="1:5">
      <c r="A11" s="9" t="s">
        <v>18</v>
      </c>
      <c r="B11" s="10">
        <v>244000</v>
      </c>
      <c r="C11" s="10">
        <v>19552.759999999998</v>
      </c>
      <c r="D11" s="12">
        <f t="shared" si="0"/>
        <v>8.0134262295081964</v>
      </c>
      <c r="E11" s="2"/>
    </row>
    <row r="12" spans="1:5">
      <c r="A12" s="4" t="s">
        <v>20</v>
      </c>
      <c r="B12" s="10">
        <v>756900</v>
      </c>
      <c r="C12" s="10">
        <v>123534.43</v>
      </c>
      <c r="D12" s="12">
        <f t="shared" si="0"/>
        <v>16.321103184040162</v>
      </c>
      <c r="E12" s="2"/>
    </row>
    <row r="13" spans="1:5">
      <c r="A13" s="4" t="s">
        <v>9</v>
      </c>
      <c r="B13" s="10">
        <v>20000</v>
      </c>
      <c r="C13" s="10">
        <v>7600</v>
      </c>
      <c r="D13" s="12">
        <f t="shared" si="0"/>
        <v>38</v>
      </c>
      <c r="E13" s="2"/>
    </row>
    <row r="14" spans="1:5" ht="46.5" customHeight="1">
      <c r="A14" s="4" t="s">
        <v>37</v>
      </c>
      <c r="B14" s="10">
        <v>82000</v>
      </c>
      <c r="C14" s="10">
        <v>392737.25</v>
      </c>
      <c r="D14" s="12">
        <f t="shared" si="0"/>
        <v>478.94786585365853</v>
      </c>
      <c r="E14" s="2"/>
    </row>
    <row r="15" spans="1:5" ht="36.75" customHeight="1">
      <c r="A15" s="4" t="s">
        <v>34</v>
      </c>
      <c r="B15" s="10">
        <v>100000</v>
      </c>
      <c r="C15" s="10"/>
      <c r="D15" s="12">
        <f t="shared" si="0"/>
        <v>0</v>
      </c>
      <c r="E15" s="2"/>
    </row>
    <row r="16" spans="1:5" ht="36.75" customHeight="1">
      <c r="A16" s="4" t="s">
        <v>39</v>
      </c>
      <c r="B16" s="10">
        <v>0</v>
      </c>
      <c r="C16" s="10">
        <v>806.46</v>
      </c>
      <c r="D16" s="12" t="e">
        <f>C16/B16*100</f>
        <v>#DIV/0!</v>
      </c>
      <c r="E16" s="2"/>
    </row>
    <row r="17" spans="1:5">
      <c r="A17" s="4" t="s">
        <v>10</v>
      </c>
      <c r="B17" s="10">
        <v>200000</v>
      </c>
      <c r="C17" s="10"/>
      <c r="D17" s="12">
        <f t="shared" si="0"/>
        <v>0</v>
      </c>
      <c r="E17" s="2"/>
    </row>
    <row r="18" spans="1:5">
      <c r="A18" s="4" t="s">
        <v>28</v>
      </c>
      <c r="B18" s="10">
        <v>8000</v>
      </c>
      <c r="C18" s="10">
        <v>5381.28</v>
      </c>
      <c r="D18" s="12">
        <f>C18/B18*100</f>
        <v>67.265999999999991</v>
      </c>
      <c r="E18" s="2"/>
    </row>
    <row r="19" spans="1:5">
      <c r="A19" s="4" t="s">
        <v>11</v>
      </c>
      <c r="B19" s="10">
        <v>4628827</v>
      </c>
      <c r="C19" s="10">
        <v>3263232</v>
      </c>
      <c r="D19" s="12">
        <f t="shared" si="0"/>
        <v>70.498033303037673</v>
      </c>
      <c r="E19" s="2"/>
    </row>
    <row r="20" spans="1:5">
      <c r="A20" s="3" t="s">
        <v>13</v>
      </c>
      <c r="B20" s="11">
        <f>B9+B19</f>
        <v>6198527</v>
      </c>
      <c r="C20" s="11">
        <f>C9+C19</f>
        <v>3929246.5</v>
      </c>
      <c r="D20" s="12">
        <f t="shared" si="0"/>
        <v>63.390003786383446</v>
      </c>
      <c r="E20" s="2"/>
    </row>
    <row r="21" spans="1:5">
      <c r="A21" s="20" t="s">
        <v>15</v>
      </c>
      <c r="B21" s="20"/>
      <c r="C21" s="20"/>
      <c r="D21" s="20"/>
      <c r="E21" s="2"/>
    </row>
    <row r="22" spans="1:5" ht="20.399999999999999">
      <c r="A22" s="9" t="s">
        <v>21</v>
      </c>
      <c r="B22" s="10">
        <v>831307</v>
      </c>
      <c r="C22" s="10">
        <v>527044.80000000005</v>
      </c>
      <c r="D22" s="10">
        <f>C22/B22*100</f>
        <v>63.399538317372532</v>
      </c>
    </row>
    <row r="23" spans="1:5" ht="30.6">
      <c r="A23" s="9" t="s">
        <v>22</v>
      </c>
      <c r="B23" s="10">
        <v>2494033.71</v>
      </c>
      <c r="C23" s="10">
        <v>1456157.54</v>
      </c>
      <c r="D23" s="10">
        <f>C23/B23*100</f>
        <v>58.385639863704974</v>
      </c>
    </row>
    <row r="24" spans="1:5">
      <c r="A24" s="9" t="s">
        <v>23</v>
      </c>
      <c r="B24" s="10">
        <v>3000</v>
      </c>
      <c r="C24" s="10"/>
      <c r="D24" s="10">
        <f t="shared" ref="D24:D32" si="1">C24/B24*100</f>
        <v>0</v>
      </c>
    </row>
    <row r="25" spans="1:5">
      <c r="A25" s="9" t="s">
        <v>24</v>
      </c>
      <c r="B25" s="10">
        <v>400900</v>
      </c>
      <c r="C25" s="10">
        <v>191314.73</v>
      </c>
      <c r="D25" s="10">
        <f t="shared" si="1"/>
        <v>47.721309553504618</v>
      </c>
    </row>
    <row r="26" spans="1:5">
      <c r="A26" s="9" t="s">
        <v>25</v>
      </c>
      <c r="B26" s="10">
        <v>891000</v>
      </c>
      <c r="C26" s="10">
        <v>847332.65</v>
      </c>
      <c r="D26" s="10">
        <f>C26/B26*100</f>
        <v>95.099062850729524</v>
      </c>
    </row>
    <row r="27" spans="1:5">
      <c r="A27" s="9" t="s">
        <v>32</v>
      </c>
      <c r="B27" s="10">
        <v>60000</v>
      </c>
      <c r="C27" s="10"/>
      <c r="D27" s="10">
        <f>C27/B27*100</f>
        <v>0</v>
      </c>
    </row>
    <row r="28" spans="1:5">
      <c r="A28" s="9" t="s">
        <v>35</v>
      </c>
      <c r="B28" s="10">
        <v>219530.53</v>
      </c>
      <c r="C28" s="10">
        <v>172198.53</v>
      </c>
      <c r="D28" s="10">
        <f t="shared" si="1"/>
        <v>78.439445301753693</v>
      </c>
    </row>
    <row r="29" spans="1:5">
      <c r="A29" s="9" t="s">
        <v>36</v>
      </c>
      <c r="B29" s="10">
        <v>435372</v>
      </c>
      <c r="C29" s="10">
        <v>47501.81</v>
      </c>
      <c r="D29" s="10">
        <f t="shared" si="1"/>
        <v>10.910625855590162</v>
      </c>
    </row>
    <row r="30" spans="1:5">
      <c r="A30" s="9" t="s">
        <v>33</v>
      </c>
      <c r="B30" s="10">
        <v>472727</v>
      </c>
      <c r="C30" s="10">
        <v>81819</v>
      </c>
      <c r="D30" s="10">
        <f t="shared" si="1"/>
        <v>17.307875369928098</v>
      </c>
    </row>
    <row r="31" spans="1:5">
      <c r="A31" s="9" t="s">
        <v>14</v>
      </c>
      <c r="B31" s="10">
        <v>52538</v>
      </c>
      <c r="C31" s="10">
        <v>52538</v>
      </c>
      <c r="D31" s="10">
        <f>C31/B31*100</f>
        <v>100</v>
      </c>
    </row>
    <row r="32" spans="1:5">
      <c r="A32" s="9" t="s">
        <v>38</v>
      </c>
      <c r="B32" s="10">
        <v>338118.76</v>
      </c>
      <c r="C32" s="10">
        <v>338118.76</v>
      </c>
      <c r="D32" s="10">
        <f t="shared" si="1"/>
        <v>100</v>
      </c>
    </row>
    <row r="33" spans="1:4">
      <c r="A33" s="5" t="s">
        <v>16</v>
      </c>
      <c r="B33" s="11">
        <f>B22+B23+B24+B25+B26+B27+B28+B29+B30+B31+B32</f>
        <v>6198527</v>
      </c>
      <c r="C33" s="11">
        <f>C22+C23+C24+C25+C26+C27+C28+C29+C30+C31+C32</f>
        <v>3714025.8200000003</v>
      </c>
      <c r="D33" s="11">
        <f>C33/B33*100</f>
        <v>59.91787758607812</v>
      </c>
    </row>
    <row r="34" spans="1:4">
      <c r="A34" s="6" t="s">
        <v>17</v>
      </c>
      <c r="B34" s="7">
        <f>B20-B33</f>
        <v>0</v>
      </c>
      <c r="C34" s="7">
        <f>C20-C33</f>
        <v>215220.6799999997</v>
      </c>
      <c r="D34" s="1"/>
    </row>
    <row r="37" spans="1:4">
      <c r="A37" t="s">
        <v>30</v>
      </c>
      <c r="B37" t="s">
        <v>31</v>
      </c>
    </row>
    <row r="40" spans="1:4">
      <c r="A40" s="8" t="s">
        <v>27</v>
      </c>
    </row>
    <row r="41" spans="1:4">
      <c r="A41" s="8" t="s">
        <v>26</v>
      </c>
    </row>
  </sheetData>
  <mergeCells count="8">
    <mergeCell ref="A8:D8"/>
    <mergeCell ref="A21:D21"/>
    <mergeCell ref="A1:D1"/>
    <mergeCell ref="A2:D2"/>
    <mergeCell ref="A3:D3"/>
    <mergeCell ref="A4:D4"/>
    <mergeCell ref="A5:D5"/>
    <mergeCell ref="A6:D6"/>
  </mergeCells>
  <phoneticPr fontId="0" type="noConversion"/>
  <pageMargins left="0.70866141732283472" right="0.70866141732283472" top="0.55118110236220474" bottom="0.55118110236220474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BUH_server</dc:creator>
  <cp:lastModifiedBy>С.С Старый Сибай</cp:lastModifiedBy>
  <cp:lastPrinted>2020-05-13T09:17:30Z</cp:lastPrinted>
  <dcterms:created xsi:type="dcterms:W3CDTF">2016-02-08T11:51:34Z</dcterms:created>
  <dcterms:modified xsi:type="dcterms:W3CDTF">2022-08-10T09:30:36Z</dcterms:modified>
</cp:coreProperties>
</file>